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107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<sst xmlns="http://schemas.openxmlformats.org/spreadsheetml/2006/main" count="60" uniqueCount="57">
  <si>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ORDINE CONSULENTI DEL LAVORO - Consiglio Provinciale di Foggia</t>
  </si>
  <si>
    <t>Via Vincenzo della Rocca 38 - 71121 Foggia</t>
  </si>
  <si>
    <t>Descrizione</t>
  </si>
  <si>
    <t>Importi</t>
  </si>
  <si>
    <t>Totali</t>
  </si>
  <si>
    <t>Consulenze e prestazioni professionali esterne</t>
  </si>
  <si>
    <t>Canoni assistenza tecnica</t>
  </si>
  <si>
    <t>Postali</t>
  </si>
  <si>
    <t>Cancelleria e stampati</t>
  </si>
  <si>
    <t>Energia eletrrica</t>
  </si>
  <si>
    <t>Telefoniche</t>
  </si>
  <si>
    <t>Canone di locazione</t>
  </si>
  <si>
    <t>Condominiali</t>
  </si>
  <si>
    <t>Assicurazioni</t>
  </si>
  <si>
    <t>Oneri bancari</t>
  </si>
  <si>
    <t>Spese varie di gestione non altrove classificate</t>
  </si>
  <si>
    <t>Ammortamenti</t>
  </si>
  <si>
    <t>Spese pulizia locali</t>
  </si>
  <si>
    <t>USCITE E COSTI  PERSONALE</t>
  </si>
  <si>
    <t>Stipendi</t>
  </si>
  <si>
    <t>Contributi previdenziali</t>
  </si>
  <si>
    <t>Contributi INAIL</t>
  </si>
  <si>
    <t>Contributi IRAP</t>
  </si>
  <si>
    <t>Indennità di licenziamento</t>
  </si>
  <si>
    <t>USCITE CORSO PRATICANTI</t>
  </si>
  <si>
    <t>Spese corso praticanti</t>
  </si>
  <si>
    <t>USCITE DIVERSE</t>
  </si>
  <si>
    <t>Rinnovo DUI (150 x 76,23)</t>
  </si>
  <si>
    <t>Gettoni commisario esami praticanti</t>
  </si>
  <si>
    <t>Gettoni Commissione certificazione Contratti</t>
  </si>
  <si>
    <t>Gettoni CPO</t>
  </si>
  <si>
    <t>Gettoni Collegio Revisori</t>
  </si>
  <si>
    <t xml:space="preserve">Gettoni Spese viaggio vitto e alloggio compiti istituzionali </t>
  </si>
  <si>
    <t>CONSIGLIO NAZIONALE</t>
  </si>
  <si>
    <t>TOTALE USCITE</t>
  </si>
  <si>
    <t>Una Tantum iscrizione (15 x 52)</t>
  </si>
  <si>
    <t>Entrate Praticanti</t>
  </si>
  <si>
    <t>ENTRATE DIVERSE</t>
  </si>
  <si>
    <t>Rilascio certificati (20 x 5 )</t>
  </si>
  <si>
    <t>Rinnovo DUI per iscritti (150 x 76,23)</t>
  </si>
  <si>
    <t>Interessi attivi</t>
  </si>
  <si>
    <t xml:space="preserve">Certificazione contratti </t>
  </si>
  <si>
    <t xml:space="preserve">Diritti per asseverazione parcelle </t>
  </si>
  <si>
    <t>Morosità ed interessi legali</t>
  </si>
  <si>
    <t>Timbri professionali per iscritti ordine</t>
  </si>
  <si>
    <t>TOTALE ENTRATE</t>
  </si>
  <si>
    <t>Avanzo di gestione</t>
  </si>
  <si>
    <t>Spese per convegni formazione e aggiornamento professionale</t>
  </si>
  <si>
    <t>Quote Consulenti del lavoro ( 301 x 190)</t>
  </si>
  <si>
    <t>BILANCIO DI PREVISIONE ESERCIZIO anno 2016</t>
  </si>
  <si>
    <t>Quote Praticanti iscrizione I QUOTA  (8X387)</t>
  </si>
  <si>
    <t>Quote Praticanti iscrizione II QUOTA (14 x 500)</t>
  </si>
  <si>
    <t>Quote Praticanti iscrizione III QUOTA (10 x 1000)</t>
  </si>
  <si>
    <t>Quote ordinarie iscrizioni (299 x 140 )</t>
  </si>
  <si>
    <t>USCITE</t>
  </si>
  <si>
    <t>ENTRATE</t>
  </si>
  <si>
    <t>Timbri professionali iscritti (7 x 70 euro)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</si>
</sst>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4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G58" sqref="G58"/>
    </sheetView>
  </sheetViews>
  <sheetFormatPr defaultColWidth="9.140625" defaultRowHeight="12.75"/>
  <cols>
    <col min="1" max="1" width="3.57421875" style="0" customWidth="1"/>
    <col min="6" max="6" width="23.7109375" style="0" customWidth="1"/>
    <col min="7" max="7" width="20.8515625" style="0" customWidth="1"/>
    <col min="9" max="9" width="9.28125" style="0" bestFit="1" customWidth="1"/>
  </cols>
  <sheetData>
    <row r="1" spans="3:9" ht="18.75">
      <c r="C1" s="1" t="s">
        <v>0</v>
      </c>
      <c r="D1" s="1"/>
      <c r="E1" s="1"/>
      <c r="F1" s="1"/>
      <c r="G1" s="1"/>
      <c r="H1" s="1"/>
      <c r="I1" s="1"/>
    </row>
    <row r="2" spans="3:9" ht="18.75">
      <c r="C2" s="1" t="s">
        <v>1</v>
      </c>
      <c r="D2" s="1"/>
      <c r="E2" s="1"/>
      <c r="F2" s="1"/>
      <c r="G2" s="1"/>
      <c r="H2" s="1"/>
      <c r="I2" s="1"/>
    </row>
    <row r="3" spans="3:9" ht="18.75">
      <c r="C3" s="1" t="s">
        <v>49</v>
      </c>
      <c r="D3" s="1"/>
      <c r="E3" s="1"/>
      <c r="F3" s="1"/>
      <c r="G3" s="1"/>
      <c r="H3" s="1"/>
      <c r="I3" s="1"/>
    </row>
    <row r="5" spans="1:9" ht="18.75">
      <c r="A5" s="1"/>
      <c r="B5" s="55" t="s">
        <v>2</v>
      </c>
      <c r="C5" s="55"/>
      <c r="D5" s="55"/>
      <c r="E5" s="55"/>
      <c r="F5" s="55"/>
      <c r="G5" s="2" t="s">
        <v>3</v>
      </c>
      <c r="H5" s="56" t="s">
        <v>4</v>
      </c>
      <c r="I5" s="57"/>
    </row>
    <row r="6" spans="2:9" ht="15.75">
      <c r="B6" s="3"/>
      <c r="C6" s="3"/>
      <c r="D6" s="3"/>
      <c r="E6" s="3"/>
      <c r="F6" s="3"/>
      <c r="G6" s="3"/>
      <c r="H6" s="4"/>
      <c r="I6" s="3"/>
    </row>
    <row r="7" spans="2:9" ht="15">
      <c r="B7" s="58" t="s">
        <v>5</v>
      </c>
      <c r="C7" s="59"/>
      <c r="D7" s="59"/>
      <c r="E7" s="59"/>
      <c r="F7" s="60"/>
      <c r="G7" s="5">
        <v>1500</v>
      </c>
      <c r="H7" s="6"/>
      <c r="I7" s="7"/>
    </row>
    <row r="8" spans="2:9" ht="15">
      <c r="B8" s="52" t="s">
        <v>6</v>
      </c>
      <c r="C8" s="53"/>
      <c r="D8" s="53"/>
      <c r="E8" s="53"/>
      <c r="F8" s="54"/>
      <c r="G8" s="8">
        <v>2000</v>
      </c>
      <c r="H8" s="9"/>
      <c r="I8" s="10"/>
    </row>
    <row r="9" spans="2:9" ht="15">
      <c r="B9" s="52" t="s">
        <v>7</v>
      </c>
      <c r="C9" s="53"/>
      <c r="D9" s="53"/>
      <c r="E9" s="53"/>
      <c r="F9" s="54"/>
      <c r="G9" s="8">
        <v>500</v>
      </c>
      <c r="H9" s="9"/>
      <c r="I9" s="10"/>
    </row>
    <row r="10" spans="2:9" ht="15">
      <c r="B10" s="52" t="s">
        <v>8</v>
      </c>
      <c r="C10" s="53"/>
      <c r="D10" s="53"/>
      <c r="E10" s="53"/>
      <c r="F10" s="54"/>
      <c r="G10" s="8">
        <v>2100</v>
      </c>
      <c r="H10" s="9"/>
      <c r="I10" s="10"/>
    </row>
    <row r="11" spans="2:9" ht="15">
      <c r="B11" s="52" t="s">
        <v>9</v>
      </c>
      <c r="C11" s="53"/>
      <c r="D11" s="53"/>
      <c r="E11" s="53"/>
      <c r="F11" s="54"/>
      <c r="G11" s="8">
        <v>1750</v>
      </c>
      <c r="H11" s="9"/>
      <c r="I11" s="10"/>
    </row>
    <row r="12" spans="2:9" ht="15">
      <c r="B12" s="52" t="s">
        <v>10</v>
      </c>
      <c r="C12" s="53"/>
      <c r="D12" s="53"/>
      <c r="E12" s="53"/>
      <c r="F12" s="54"/>
      <c r="G12" s="8">
        <v>1780</v>
      </c>
      <c r="H12" s="9"/>
      <c r="I12" s="10"/>
    </row>
    <row r="13" spans="2:9" ht="15">
      <c r="B13" s="52" t="s">
        <v>11</v>
      </c>
      <c r="C13" s="53"/>
      <c r="D13" s="53"/>
      <c r="E13" s="53"/>
      <c r="F13" s="54"/>
      <c r="G13" s="8">
        <v>7637</v>
      </c>
      <c r="H13" s="9"/>
      <c r="I13" s="10"/>
    </row>
    <row r="14" spans="2:9" ht="15">
      <c r="B14" s="52" t="s">
        <v>12</v>
      </c>
      <c r="C14" s="53"/>
      <c r="D14" s="53"/>
      <c r="E14" s="53"/>
      <c r="F14" s="54"/>
      <c r="G14" s="8">
        <v>600</v>
      </c>
      <c r="H14" s="9"/>
      <c r="I14" s="10"/>
    </row>
    <row r="15" spans="2:9" ht="15">
      <c r="B15" s="52" t="s">
        <v>13</v>
      </c>
      <c r="C15" s="53"/>
      <c r="D15" s="53"/>
      <c r="E15" s="53"/>
      <c r="F15" s="54"/>
      <c r="G15" s="8">
        <v>2100</v>
      </c>
      <c r="H15" s="9"/>
      <c r="I15" s="10"/>
    </row>
    <row r="16" spans="2:9" ht="15">
      <c r="B16" s="52" t="s">
        <v>14</v>
      </c>
      <c r="C16" s="53"/>
      <c r="D16" s="53"/>
      <c r="E16" s="53"/>
      <c r="F16" s="54"/>
      <c r="G16" s="8">
        <v>480</v>
      </c>
      <c r="H16" s="9"/>
      <c r="I16" s="10"/>
    </row>
    <row r="17" spans="2:9" ht="15">
      <c r="B17" s="52" t="s">
        <v>15</v>
      </c>
      <c r="C17" s="53"/>
      <c r="D17" s="53"/>
      <c r="E17" s="53"/>
      <c r="F17" s="54"/>
      <c r="G17" s="8">
        <v>2500</v>
      </c>
      <c r="H17" s="9"/>
      <c r="I17" s="10"/>
    </row>
    <row r="18" spans="2:9" ht="15">
      <c r="B18" s="52" t="s">
        <v>16</v>
      </c>
      <c r="C18" s="53"/>
      <c r="D18" s="53"/>
      <c r="E18" s="53"/>
      <c r="F18" s="54"/>
      <c r="G18" s="8">
        <v>861</v>
      </c>
      <c r="H18" s="9"/>
      <c r="I18" s="10"/>
    </row>
    <row r="19" spans="2:9" ht="15">
      <c r="B19" s="61" t="s">
        <v>17</v>
      </c>
      <c r="C19" s="62"/>
      <c r="D19" s="62"/>
      <c r="E19" s="62"/>
      <c r="F19" s="63"/>
      <c r="G19" s="11">
        <v>800</v>
      </c>
      <c r="H19" s="12"/>
      <c r="I19" s="13">
        <f>G7+G8+G9+G10+G11+G12+G13+G14+G15+G16+G17+G18+G19</f>
        <v>24608</v>
      </c>
    </row>
    <row r="20" spans="2:9" ht="15">
      <c r="B20" s="14"/>
      <c r="C20" s="14"/>
      <c r="D20" s="14"/>
      <c r="E20" s="14"/>
      <c r="F20" s="14"/>
      <c r="G20" s="15"/>
      <c r="H20" s="14"/>
      <c r="I20" s="14"/>
    </row>
    <row r="21" spans="2:13" ht="15.75">
      <c r="B21" s="64" t="s">
        <v>18</v>
      </c>
      <c r="C21" s="65"/>
      <c r="D21" s="65"/>
      <c r="E21" s="65"/>
      <c r="F21" s="66"/>
      <c r="G21" s="16"/>
      <c r="L21" t="s">
        <v>54</v>
      </c>
      <c r="M21">
        <f>SUM(I44)</f>
        <v>90555</v>
      </c>
    </row>
    <row r="22" spans="2:13" ht="15">
      <c r="B22" s="58" t="s">
        <v>19</v>
      </c>
      <c r="C22" s="59"/>
      <c r="D22" s="59"/>
      <c r="E22" s="59"/>
      <c r="F22" s="60"/>
      <c r="G22" s="17">
        <v>23600</v>
      </c>
      <c r="H22" s="6"/>
      <c r="I22" s="7"/>
      <c r="L22" t="s">
        <v>55</v>
      </c>
      <c r="M22">
        <f>SUM(I65)</f>
        <v>90555</v>
      </c>
    </row>
    <row r="23" spans="2:9" ht="15">
      <c r="B23" s="52" t="s">
        <v>20</v>
      </c>
      <c r="C23" s="53"/>
      <c r="D23" s="53"/>
      <c r="E23" s="53"/>
      <c r="F23" s="54"/>
      <c r="G23" s="8">
        <v>6115</v>
      </c>
      <c r="H23" s="9"/>
      <c r="I23" s="10"/>
    </row>
    <row r="24" spans="2:9" ht="15">
      <c r="B24" s="52" t="s">
        <v>21</v>
      </c>
      <c r="C24" s="53"/>
      <c r="D24" s="53"/>
      <c r="E24" s="53"/>
      <c r="F24" s="54"/>
      <c r="G24" s="8">
        <v>107</v>
      </c>
      <c r="H24" s="9"/>
      <c r="I24" s="10"/>
    </row>
    <row r="25" spans="2:13" ht="15">
      <c r="B25" s="52" t="s">
        <v>22</v>
      </c>
      <c r="C25" s="53"/>
      <c r="D25" s="53"/>
      <c r="E25" s="53"/>
      <c r="F25" s="54"/>
      <c r="G25" s="8">
        <v>1900</v>
      </c>
      <c r="H25" s="9"/>
      <c r="I25" s="10"/>
      <c r="M25">
        <f>SUM(M22-M21)</f>
        <v>0</v>
      </c>
    </row>
    <row r="26" spans="2:9" ht="15">
      <c r="B26" s="61" t="s">
        <v>23</v>
      </c>
      <c r="C26" s="62"/>
      <c r="D26" s="62"/>
      <c r="E26" s="62"/>
      <c r="F26" s="63"/>
      <c r="G26" s="11">
        <v>2050</v>
      </c>
      <c r="H26" s="12"/>
      <c r="I26" s="13">
        <f>G22+G23+G24+G25+G26</f>
        <v>33772</v>
      </c>
    </row>
    <row r="27" ht="15">
      <c r="G27" s="18"/>
    </row>
    <row r="28" spans="2:7" ht="15.75">
      <c r="B28" s="19" t="s">
        <v>24</v>
      </c>
      <c r="C28" s="20"/>
      <c r="D28" s="20"/>
      <c r="E28" s="20"/>
      <c r="F28" s="21"/>
      <c r="G28" s="18"/>
    </row>
    <row r="29" spans="2:9" ht="15">
      <c r="B29" s="22" t="s">
        <v>25</v>
      </c>
      <c r="C29" s="20"/>
      <c r="D29" s="20"/>
      <c r="E29" s="20"/>
      <c r="F29" s="20"/>
      <c r="G29" s="23">
        <v>4500</v>
      </c>
      <c r="H29" s="22"/>
      <c r="I29" s="21">
        <f>G29</f>
        <v>4500</v>
      </c>
    </row>
    <row r="30" ht="15">
      <c r="G30" s="18"/>
    </row>
    <row r="31" spans="2:7" ht="15.75">
      <c r="B31" s="24" t="s">
        <v>26</v>
      </c>
      <c r="C31" s="25"/>
      <c r="D31" s="25"/>
      <c r="E31" s="25"/>
      <c r="F31" s="7"/>
      <c r="G31" s="18"/>
    </row>
    <row r="32" spans="2:9" ht="15">
      <c r="B32" s="58" t="s">
        <v>56</v>
      </c>
      <c r="C32" s="59"/>
      <c r="D32" s="59"/>
      <c r="E32" s="59"/>
      <c r="F32" s="60"/>
      <c r="G32" s="5">
        <v>490</v>
      </c>
      <c r="H32" s="6"/>
      <c r="I32" s="7"/>
    </row>
    <row r="33" spans="2:9" ht="15">
      <c r="B33" s="52" t="s">
        <v>27</v>
      </c>
      <c r="C33" s="53"/>
      <c r="D33" s="53"/>
      <c r="E33" s="53"/>
      <c r="F33" s="54"/>
      <c r="G33" s="8">
        <v>11435</v>
      </c>
      <c r="H33" s="9"/>
      <c r="I33" s="10"/>
    </row>
    <row r="34" spans="2:9" ht="15">
      <c r="B34" s="67" t="s">
        <v>47</v>
      </c>
      <c r="C34" s="68"/>
      <c r="D34" s="68"/>
      <c r="E34" s="68"/>
      <c r="F34" s="69"/>
      <c r="G34" s="8">
        <v>4000</v>
      </c>
      <c r="H34" s="9"/>
      <c r="I34" s="10"/>
    </row>
    <row r="35" spans="2:9" ht="15">
      <c r="B35" s="52" t="s">
        <v>28</v>
      </c>
      <c r="C35" s="53"/>
      <c r="D35" s="53"/>
      <c r="E35" s="53"/>
      <c r="F35" s="54"/>
      <c r="G35" s="8">
        <v>750</v>
      </c>
      <c r="H35" s="9"/>
      <c r="I35" s="10"/>
    </row>
    <row r="36" spans="2:9" ht="15">
      <c r="B36" s="52" t="s">
        <v>29</v>
      </c>
      <c r="C36" s="53"/>
      <c r="D36" s="53"/>
      <c r="E36" s="53"/>
      <c r="F36" s="54"/>
      <c r="G36" s="8">
        <v>0</v>
      </c>
      <c r="H36" s="9"/>
      <c r="I36" s="10"/>
    </row>
    <row r="37" spans="2:9" ht="15">
      <c r="B37" s="52" t="s">
        <v>30</v>
      </c>
      <c r="C37" s="53"/>
      <c r="D37" s="53"/>
      <c r="E37" s="53"/>
      <c r="F37" s="54"/>
      <c r="G37" s="8">
        <v>0</v>
      </c>
      <c r="H37" s="9"/>
      <c r="I37" s="10"/>
    </row>
    <row r="38" spans="2:9" ht="15">
      <c r="B38" s="52" t="s">
        <v>31</v>
      </c>
      <c r="C38" s="53"/>
      <c r="D38" s="53"/>
      <c r="E38" s="53"/>
      <c r="F38" s="54"/>
      <c r="G38" s="8">
        <v>0</v>
      </c>
      <c r="H38" s="9"/>
      <c r="I38" s="10"/>
    </row>
    <row r="39" spans="2:9" ht="15">
      <c r="B39" s="70" t="s">
        <v>32</v>
      </c>
      <c r="C39" s="71"/>
      <c r="D39" s="71"/>
      <c r="E39" s="71"/>
      <c r="F39" s="72"/>
      <c r="G39" s="11">
        <v>11000</v>
      </c>
      <c r="H39" s="12"/>
      <c r="I39" s="13">
        <f>G32+G33+G34+G35+G36+G37+G38+G39</f>
        <v>27675</v>
      </c>
    </row>
    <row r="40" ht="15">
      <c r="G40" s="18"/>
    </row>
    <row r="41" spans="2:7" ht="15">
      <c r="B41" s="6" t="s">
        <v>33</v>
      </c>
      <c r="C41" s="25"/>
      <c r="D41" s="25"/>
      <c r="E41" s="25"/>
      <c r="F41" s="7"/>
      <c r="G41" s="18"/>
    </row>
    <row r="42" spans="2:9" ht="15">
      <c r="B42" s="26" t="s">
        <v>48</v>
      </c>
      <c r="C42" s="27"/>
      <c r="D42" s="27"/>
      <c r="E42" s="27"/>
      <c r="F42" s="27"/>
      <c r="G42" s="28">
        <v>0</v>
      </c>
      <c r="H42" s="26"/>
      <c r="I42" s="29">
        <f>G42</f>
        <v>0</v>
      </c>
    </row>
    <row r="43" spans="2:9" ht="15">
      <c r="B43" s="30"/>
      <c r="C43" s="30"/>
      <c r="D43" s="30"/>
      <c r="E43" s="30"/>
      <c r="F43" s="30"/>
      <c r="G43" s="31"/>
      <c r="H43" s="30"/>
      <c r="I43" s="30"/>
    </row>
    <row r="44" spans="2:9" ht="18.75">
      <c r="B44" s="32" t="s">
        <v>34</v>
      </c>
      <c r="C44" s="33"/>
      <c r="D44" s="33"/>
      <c r="E44" s="33"/>
      <c r="F44" s="33"/>
      <c r="G44" s="34"/>
      <c r="H44" s="33"/>
      <c r="I44" s="35">
        <f>I42+I39+I29+I26+I19</f>
        <v>90555</v>
      </c>
    </row>
    <row r="45" spans="2:9" ht="15">
      <c r="B45" s="30"/>
      <c r="C45" s="30"/>
      <c r="D45" s="30"/>
      <c r="E45" s="30"/>
      <c r="F45" s="30"/>
      <c r="G45" s="31"/>
      <c r="H45" s="30"/>
      <c r="I45" s="30"/>
    </row>
    <row r="46" spans="1:9" ht="18.75">
      <c r="A46" s="1"/>
      <c r="B46" s="32" t="s">
        <v>2</v>
      </c>
      <c r="C46" s="33"/>
      <c r="D46" s="33"/>
      <c r="E46" s="33"/>
      <c r="F46" s="35"/>
      <c r="G46" s="36" t="s">
        <v>3</v>
      </c>
      <c r="H46" s="37"/>
      <c r="I46" s="37" t="s">
        <v>4</v>
      </c>
    </row>
    <row r="47" spans="2:9" ht="15">
      <c r="B47" s="30"/>
      <c r="C47" s="30"/>
      <c r="D47" s="30"/>
      <c r="E47" s="30"/>
      <c r="F47" s="30"/>
      <c r="G47" s="31"/>
      <c r="H47" s="30"/>
      <c r="I47" s="30"/>
    </row>
    <row r="48" spans="2:9" ht="15">
      <c r="B48" s="73" t="s">
        <v>35</v>
      </c>
      <c r="C48" s="74"/>
      <c r="D48" s="74"/>
      <c r="E48" s="74"/>
      <c r="F48" s="75"/>
      <c r="G48" s="17">
        <v>780</v>
      </c>
      <c r="H48" s="38"/>
      <c r="I48" s="39"/>
    </row>
    <row r="49" spans="2:9" ht="15">
      <c r="B49" s="76" t="s">
        <v>53</v>
      </c>
      <c r="C49" s="77"/>
      <c r="D49" s="77"/>
      <c r="E49" s="77"/>
      <c r="F49" s="78"/>
      <c r="G49" s="40">
        <f>SUM(299*140)</f>
        <v>41860</v>
      </c>
      <c r="H49" s="41"/>
      <c r="I49" s="42">
        <f>G48+G49</f>
        <v>42640</v>
      </c>
    </row>
    <row r="50" spans="2:9" ht="15">
      <c r="B50" s="30"/>
      <c r="C50" s="30"/>
      <c r="D50" s="30"/>
      <c r="E50" s="30"/>
      <c r="F50" s="30"/>
      <c r="G50" s="31"/>
      <c r="H50" s="30"/>
      <c r="I50" s="30"/>
    </row>
    <row r="51" spans="2:9" ht="15.75">
      <c r="B51" s="43" t="s">
        <v>36</v>
      </c>
      <c r="C51" s="44"/>
      <c r="D51" s="44"/>
      <c r="E51" s="44"/>
      <c r="F51" s="45"/>
      <c r="G51" s="31"/>
      <c r="H51" s="30"/>
      <c r="I51" s="30"/>
    </row>
    <row r="52" spans="2:9" ht="15">
      <c r="B52" s="73" t="s">
        <v>50</v>
      </c>
      <c r="C52" s="74"/>
      <c r="D52" s="74"/>
      <c r="E52" s="74"/>
      <c r="F52" s="75"/>
      <c r="G52" s="17">
        <f>SUM(8*387)</f>
        <v>3096</v>
      </c>
      <c r="H52" s="38"/>
      <c r="I52" s="39"/>
    </row>
    <row r="53" spans="2:9" ht="15">
      <c r="B53" s="79" t="s">
        <v>51</v>
      </c>
      <c r="C53" s="80"/>
      <c r="D53" s="80"/>
      <c r="E53" s="80"/>
      <c r="F53" s="81"/>
      <c r="G53" s="46">
        <v>12000</v>
      </c>
      <c r="H53" s="47"/>
      <c r="I53" s="48"/>
    </row>
    <row r="54" spans="2:9" ht="15">
      <c r="B54" s="76" t="s">
        <v>52</v>
      </c>
      <c r="C54" s="77"/>
      <c r="D54" s="77"/>
      <c r="E54" s="77"/>
      <c r="F54" s="78"/>
      <c r="G54" s="40">
        <v>15000</v>
      </c>
      <c r="H54" s="41"/>
      <c r="I54" s="42">
        <f>G52+G53+G54</f>
        <v>30096</v>
      </c>
    </row>
    <row r="55" ht="15">
      <c r="G55" s="18"/>
    </row>
    <row r="56" spans="2:7" ht="15">
      <c r="B56" s="22" t="s">
        <v>37</v>
      </c>
      <c r="C56" s="20"/>
      <c r="D56" s="20"/>
      <c r="E56" s="20"/>
      <c r="F56" s="21"/>
      <c r="G56" s="18"/>
    </row>
    <row r="57" spans="2:9" ht="15">
      <c r="B57" s="58" t="s">
        <v>38</v>
      </c>
      <c r="C57" s="59"/>
      <c r="D57" s="59"/>
      <c r="E57" s="59"/>
      <c r="F57" s="60"/>
      <c r="G57" s="5">
        <v>100</v>
      </c>
      <c r="H57" s="6"/>
      <c r="I57" s="7"/>
    </row>
    <row r="58" spans="2:9" ht="15">
      <c r="B58" s="52" t="s">
        <v>39</v>
      </c>
      <c r="C58" s="53"/>
      <c r="D58" s="53"/>
      <c r="E58" s="53"/>
      <c r="F58" s="54"/>
      <c r="G58" s="8">
        <v>11435</v>
      </c>
      <c r="H58" s="9"/>
      <c r="I58" s="10"/>
    </row>
    <row r="59" spans="2:9" ht="15">
      <c r="B59" s="52" t="s">
        <v>40</v>
      </c>
      <c r="C59" s="53"/>
      <c r="D59" s="53"/>
      <c r="E59" s="53"/>
      <c r="F59" s="54"/>
      <c r="G59" s="8">
        <v>94</v>
      </c>
      <c r="H59" s="9"/>
      <c r="I59" s="10"/>
    </row>
    <row r="60" spans="2:9" ht="15">
      <c r="B60" s="52" t="s">
        <v>41</v>
      </c>
      <c r="C60" s="53"/>
      <c r="D60" s="53"/>
      <c r="E60" s="53"/>
      <c r="F60" s="54"/>
      <c r="G60" s="8">
        <v>2500</v>
      </c>
      <c r="H60" s="9"/>
      <c r="I60" s="10"/>
    </row>
    <row r="61" spans="2:9" ht="15">
      <c r="B61" s="52" t="s">
        <v>42</v>
      </c>
      <c r="C61" s="53"/>
      <c r="D61" s="53"/>
      <c r="E61" s="53"/>
      <c r="F61" s="54"/>
      <c r="G61" s="8">
        <v>2500</v>
      </c>
      <c r="H61" s="9"/>
      <c r="I61" s="10"/>
    </row>
    <row r="62" spans="2:9" ht="15">
      <c r="B62" s="52" t="s">
        <v>43</v>
      </c>
      <c r="C62" s="53"/>
      <c r="D62" s="53"/>
      <c r="E62" s="53"/>
      <c r="F62" s="54"/>
      <c r="G62" s="8">
        <v>700</v>
      </c>
      <c r="H62" s="9"/>
      <c r="I62" s="10"/>
    </row>
    <row r="63" spans="2:9" ht="15">
      <c r="B63" s="61" t="s">
        <v>44</v>
      </c>
      <c r="C63" s="62"/>
      <c r="D63" s="62"/>
      <c r="E63" s="62"/>
      <c r="F63" s="63"/>
      <c r="G63" s="11">
        <v>490</v>
      </c>
      <c r="H63" s="12"/>
      <c r="I63" s="13">
        <f>G57+G58+G59+G60+G61+G62+G63</f>
        <v>17819</v>
      </c>
    </row>
    <row r="65" spans="2:9" ht="18.75">
      <c r="B65" s="49" t="s">
        <v>45</v>
      </c>
      <c r="C65" s="50"/>
      <c r="D65" s="50"/>
      <c r="E65" s="50"/>
      <c r="F65" s="50"/>
      <c r="G65" s="51"/>
      <c r="H65" s="50"/>
      <c r="I65" s="51">
        <f>I63+I54+I49</f>
        <v>90555</v>
      </c>
    </row>
    <row r="66" spans="2:9" ht="18.75">
      <c r="B66" s="49" t="s">
        <v>46</v>
      </c>
      <c r="C66" s="50"/>
      <c r="D66" s="50"/>
      <c r="E66" s="50"/>
      <c r="F66" s="50"/>
      <c r="G66" s="51"/>
      <c r="H66" s="50"/>
      <c r="I66" s="51">
        <f>I65-I44</f>
        <v>0</v>
      </c>
    </row>
  </sheetData>
  <sheetProtection/>
  <mergeCells count="41">
    <mergeCell ref="B63:F63"/>
    <mergeCell ref="B59:F59"/>
    <mergeCell ref="B60:F60"/>
    <mergeCell ref="B61:F61"/>
    <mergeCell ref="B62:F62"/>
    <mergeCell ref="B53:F53"/>
    <mergeCell ref="B54:F54"/>
    <mergeCell ref="B57:F57"/>
    <mergeCell ref="B58:F58"/>
    <mergeCell ref="B39:F39"/>
    <mergeCell ref="B48:F48"/>
    <mergeCell ref="B49:F49"/>
    <mergeCell ref="B52:F52"/>
    <mergeCell ref="B35:F35"/>
    <mergeCell ref="B36:F36"/>
    <mergeCell ref="B37:F37"/>
    <mergeCell ref="B38:F38"/>
    <mergeCell ref="B26:F26"/>
    <mergeCell ref="B32:F32"/>
    <mergeCell ref="B33:F33"/>
    <mergeCell ref="B34:F34"/>
    <mergeCell ref="B22:F22"/>
    <mergeCell ref="B23:F23"/>
    <mergeCell ref="B24:F24"/>
    <mergeCell ref="B25:F25"/>
    <mergeCell ref="B17:F17"/>
    <mergeCell ref="B18:F18"/>
    <mergeCell ref="B19:F19"/>
    <mergeCell ref="B21:F21"/>
    <mergeCell ref="B13:F13"/>
    <mergeCell ref="B14:F14"/>
    <mergeCell ref="B15:F15"/>
    <mergeCell ref="B16:F16"/>
    <mergeCell ref="B9:F9"/>
    <mergeCell ref="B10:F10"/>
    <mergeCell ref="B11:F11"/>
    <mergeCell ref="B12:F12"/>
    <mergeCell ref="B5:F5"/>
    <mergeCell ref="H5:I5"/>
    <mergeCell ref="B7:F7"/>
    <mergeCell ref="B8:F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Administrator</cp:lastModifiedBy>
  <cp:lastPrinted>2014-11-11T08:50:49Z</cp:lastPrinted>
  <dcterms:created xsi:type="dcterms:W3CDTF">2012-11-26T12:37:46Z</dcterms:created>
  <dcterms:modified xsi:type="dcterms:W3CDTF">2016-01-29T08:21:00Z</dcterms:modified>
  <cp:category/>
  <cp:version/>
  <cp:contentType/>
  <cp:contentStatus/>
</cp:coreProperties>
</file>